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ROIC=WACC" sheetId="1" r:id="rId1"/>
    <sheet name="Industry ROIC&lt;WACC" sheetId="2" r:id="rId2"/>
    <sheet name="Retail ROIC&gt;WACC" sheetId="3" r:id="rId3"/>
  </sheets>
  <definedNames/>
  <calcPr fullCalcOnLoad="1"/>
</workbook>
</file>

<file path=xl/sharedStrings.xml><?xml version="1.0" encoding="utf-8"?>
<sst xmlns="http://schemas.openxmlformats.org/spreadsheetml/2006/main" count="176" uniqueCount="40">
  <si>
    <t>Dividend</t>
  </si>
  <si>
    <t>FCF</t>
  </si>
  <si>
    <t>E31/12/07</t>
  </si>
  <si>
    <t>E31/12/08</t>
  </si>
  <si>
    <t>E31/12/09</t>
  </si>
  <si>
    <t>E31/12/10</t>
  </si>
  <si>
    <t>E31/12/11</t>
  </si>
  <si>
    <t>E31/12/12</t>
  </si>
  <si>
    <t>E31/12/13</t>
  </si>
  <si>
    <t>Realized</t>
  </si>
  <si>
    <t>Expected</t>
  </si>
  <si>
    <t>etc.</t>
  </si>
  <si>
    <t>Statement of income</t>
  </si>
  <si>
    <t>Revenu</t>
  </si>
  <si>
    <t>Cogs</t>
  </si>
  <si>
    <t>Gross margin</t>
  </si>
  <si>
    <t>Costs of personel</t>
  </si>
  <si>
    <t>Depreciation</t>
  </si>
  <si>
    <t>EBIT</t>
  </si>
  <si>
    <t>Interest</t>
  </si>
  <si>
    <t>Net profit</t>
  </si>
  <si>
    <t>Balance sheet</t>
  </si>
  <si>
    <t>Fixed assets</t>
  </si>
  <si>
    <t>Current assets</t>
  </si>
  <si>
    <t>Cash worling capital</t>
  </si>
  <si>
    <t>Equity</t>
  </si>
  <si>
    <t>Current liabilties</t>
  </si>
  <si>
    <t>Interest bearing debt</t>
  </si>
  <si>
    <t>Operational CF</t>
  </si>
  <si>
    <t>Investment in fixed assets</t>
  </si>
  <si>
    <t>If ru is:</t>
  </si>
  <si>
    <t>The 'margin' is:</t>
  </si>
  <si>
    <t>The ROIC is:</t>
  </si>
  <si>
    <t>The WACC is:</t>
  </si>
  <si>
    <t>Since ROIC &gt; WACC is the arket value higher than the bookvalue: continue!</t>
  </si>
  <si>
    <t>while the boookvalue is lower.</t>
  </si>
  <si>
    <t>while the boookvalue is higher.</t>
  </si>
  <si>
    <t>Since ROIC &gt; WACC is the market value lower than the bookvalue: consider to reduce investments.</t>
  </si>
  <si>
    <t>Since ROIC = WACC, the market value equals the bookvalue.</t>
  </si>
  <si>
    <t>then the value of the firm at 01/01/07 is: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</si>
</sst>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7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140625" style="0" customWidth="1"/>
    <col min="3" max="3" width="35.28125" style="0" customWidth="1"/>
    <col min="4" max="4" width="10.140625" style="0" bestFit="1" customWidth="1"/>
  </cols>
  <sheetData>
    <row r="2" spans="2:12" ht="12.75">
      <c r="B2" s="3" t="s">
        <v>12</v>
      </c>
      <c r="D2" t="s">
        <v>9</v>
      </c>
      <c r="E2" t="s">
        <v>10</v>
      </c>
      <c r="F2" t="s">
        <v>10</v>
      </c>
      <c r="G2" t="s">
        <v>10</v>
      </c>
      <c r="H2" t="s">
        <v>10</v>
      </c>
      <c r="I2" t="s">
        <v>10</v>
      </c>
      <c r="J2" t="s">
        <v>10</v>
      </c>
      <c r="K2" t="s">
        <v>10</v>
      </c>
      <c r="L2" t="s">
        <v>11</v>
      </c>
    </row>
    <row r="3" spans="4:16" ht="12.75">
      <c r="D3" s="4">
        <v>39082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s="5"/>
      <c r="M3" s="5"/>
      <c r="N3" s="5"/>
      <c r="O3" s="5"/>
      <c r="P3" s="5"/>
    </row>
    <row r="4" spans="2:16" ht="12.75">
      <c r="B4" t="s">
        <v>13</v>
      </c>
      <c r="D4">
        <v>150</v>
      </c>
      <c r="E4">
        <v>150</v>
      </c>
      <c r="F4">
        <v>150</v>
      </c>
      <c r="G4">
        <v>150</v>
      </c>
      <c r="H4">
        <v>150</v>
      </c>
      <c r="I4">
        <v>150</v>
      </c>
      <c r="J4">
        <v>150</v>
      </c>
      <c r="K4">
        <v>150</v>
      </c>
      <c r="L4" s="5"/>
      <c r="M4" s="5"/>
      <c r="N4" s="5"/>
      <c r="O4" s="5"/>
      <c r="P4" s="5"/>
    </row>
    <row r="5" spans="2:16" ht="12.75">
      <c r="B5" t="s">
        <v>14</v>
      </c>
      <c r="D5" s="1">
        <v>93</v>
      </c>
      <c r="E5" s="1">
        <v>93</v>
      </c>
      <c r="F5" s="1">
        <v>93</v>
      </c>
      <c r="G5" s="1">
        <v>93</v>
      </c>
      <c r="H5" s="1">
        <v>93</v>
      </c>
      <c r="I5" s="1">
        <v>93</v>
      </c>
      <c r="J5" s="1">
        <v>93</v>
      </c>
      <c r="K5" s="1">
        <v>93</v>
      </c>
      <c r="L5" s="5"/>
      <c r="M5" s="5"/>
      <c r="N5" s="5"/>
      <c r="O5" s="5"/>
      <c r="P5" s="5"/>
    </row>
    <row r="6" spans="2:16" ht="12.75">
      <c r="B6" t="s">
        <v>15</v>
      </c>
      <c r="D6">
        <f>+(D4-D5)</f>
        <v>57</v>
      </c>
      <c r="E6">
        <f aca="true" t="shared" si="0" ref="E6:K6">+(E4-E5)</f>
        <v>57</v>
      </c>
      <c r="F6">
        <f t="shared" si="0"/>
        <v>57</v>
      </c>
      <c r="G6">
        <f t="shared" si="0"/>
        <v>57</v>
      </c>
      <c r="H6">
        <f t="shared" si="0"/>
        <v>57</v>
      </c>
      <c r="I6">
        <f t="shared" si="0"/>
        <v>57</v>
      </c>
      <c r="J6">
        <f t="shared" si="0"/>
        <v>57</v>
      </c>
      <c r="K6">
        <f t="shared" si="0"/>
        <v>57</v>
      </c>
      <c r="L6" s="5"/>
      <c r="M6" s="5"/>
      <c r="N6" s="5"/>
      <c r="O6" s="5"/>
      <c r="P6" s="5"/>
    </row>
    <row r="7" spans="2:16" ht="12.75">
      <c r="B7" t="s">
        <v>16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20</v>
      </c>
      <c r="L7" s="5"/>
      <c r="M7" s="5"/>
      <c r="N7" s="5"/>
      <c r="O7" s="5"/>
      <c r="P7" s="5"/>
    </row>
    <row r="8" spans="2:16" ht="12.75">
      <c r="B8" t="s">
        <v>17</v>
      </c>
      <c r="D8" s="1">
        <v>10</v>
      </c>
      <c r="E8" s="1">
        <f>+(0.05*D16)</f>
        <v>10</v>
      </c>
      <c r="F8" s="1">
        <f aca="true" t="shared" si="1" ref="F8:K8">+(0.05*E16)</f>
        <v>10</v>
      </c>
      <c r="G8" s="1">
        <f t="shared" si="1"/>
        <v>10</v>
      </c>
      <c r="H8" s="1">
        <f t="shared" si="1"/>
        <v>10</v>
      </c>
      <c r="I8" s="1">
        <f t="shared" si="1"/>
        <v>10</v>
      </c>
      <c r="J8" s="1">
        <f t="shared" si="1"/>
        <v>10</v>
      </c>
      <c r="K8" s="1">
        <f t="shared" si="1"/>
        <v>10</v>
      </c>
      <c r="L8" s="5"/>
      <c r="M8" s="5"/>
      <c r="N8" s="5"/>
      <c r="O8" s="5"/>
      <c r="P8" s="5"/>
    </row>
    <row r="9" spans="2:16" ht="12.75">
      <c r="B9" t="s">
        <v>18</v>
      </c>
      <c r="D9">
        <f aca="true" t="shared" si="2" ref="D9:K9">+(D6-D7-D8)</f>
        <v>27</v>
      </c>
      <c r="E9">
        <f t="shared" si="2"/>
        <v>27</v>
      </c>
      <c r="F9">
        <f t="shared" si="2"/>
        <v>27</v>
      </c>
      <c r="G9">
        <f t="shared" si="2"/>
        <v>27</v>
      </c>
      <c r="H9">
        <f t="shared" si="2"/>
        <v>27</v>
      </c>
      <c r="I9">
        <f t="shared" si="2"/>
        <v>27</v>
      </c>
      <c r="J9">
        <f t="shared" si="2"/>
        <v>27</v>
      </c>
      <c r="K9">
        <f t="shared" si="2"/>
        <v>27</v>
      </c>
      <c r="L9" s="5"/>
      <c r="M9" s="5"/>
      <c r="N9" s="5"/>
      <c r="O9" s="5"/>
      <c r="P9" s="5"/>
    </row>
    <row r="10" spans="2:16" ht="12.75">
      <c r="B10" t="s">
        <v>19</v>
      </c>
      <c r="C10" s="2">
        <v>0.05</v>
      </c>
      <c r="D10" s="1">
        <f aca="true" t="shared" si="3" ref="D10:K10">+($C$10*D23)</f>
        <v>0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1">
        <f t="shared" si="3"/>
        <v>0</v>
      </c>
      <c r="J10" s="1">
        <f t="shared" si="3"/>
        <v>0</v>
      </c>
      <c r="K10" s="1">
        <f t="shared" si="3"/>
        <v>0</v>
      </c>
      <c r="L10" s="5"/>
      <c r="M10" s="5"/>
      <c r="N10" s="5"/>
      <c r="O10" s="5"/>
      <c r="P10" s="5"/>
    </row>
    <row r="11" spans="2:16" ht="12.75">
      <c r="B11" t="s">
        <v>20</v>
      </c>
      <c r="D11">
        <f>+(D9-D10)</f>
        <v>27</v>
      </c>
      <c r="E11">
        <f aca="true" t="shared" si="4" ref="E11:K11">+(E9-E10)</f>
        <v>27</v>
      </c>
      <c r="F11">
        <f t="shared" si="4"/>
        <v>27</v>
      </c>
      <c r="G11">
        <f t="shared" si="4"/>
        <v>27</v>
      </c>
      <c r="H11">
        <f t="shared" si="4"/>
        <v>27</v>
      </c>
      <c r="I11">
        <f t="shared" si="4"/>
        <v>27</v>
      </c>
      <c r="J11">
        <f t="shared" si="4"/>
        <v>27</v>
      </c>
      <c r="K11">
        <f t="shared" si="4"/>
        <v>27</v>
      </c>
      <c r="L11" s="5"/>
      <c r="M11" s="5"/>
      <c r="N11" s="5"/>
      <c r="O11" s="5"/>
      <c r="P11" s="5"/>
    </row>
    <row r="12" spans="2:16" ht="12.75">
      <c r="B12" t="s">
        <v>0</v>
      </c>
      <c r="D12">
        <f>+(D11)</f>
        <v>27</v>
      </c>
      <c r="E12">
        <f aca="true" t="shared" si="5" ref="E12:K12">+(E11)</f>
        <v>27</v>
      </c>
      <c r="F12">
        <f t="shared" si="5"/>
        <v>27</v>
      </c>
      <c r="G12">
        <f t="shared" si="5"/>
        <v>27</v>
      </c>
      <c r="H12">
        <f t="shared" si="5"/>
        <v>27</v>
      </c>
      <c r="I12">
        <f t="shared" si="5"/>
        <v>27</v>
      </c>
      <c r="J12">
        <f t="shared" si="5"/>
        <v>27</v>
      </c>
      <c r="K12">
        <f t="shared" si="5"/>
        <v>27</v>
      </c>
      <c r="L12" s="5"/>
      <c r="M12" s="5"/>
      <c r="N12" s="5"/>
      <c r="O12" s="5"/>
      <c r="P12" s="5"/>
    </row>
    <row r="13" spans="12:16" ht="12.75">
      <c r="L13" s="5"/>
      <c r="M13" s="5"/>
      <c r="N13" s="5"/>
      <c r="O13" s="5"/>
      <c r="P13" s="5"/>
    </row>
    <row r="14" spans="2:16" ht="12.75">
      <c r="B14" s="3" t="s">
        <v>21</v>
      </c>
      <c r="D14" t="s">
        <v>9</v>
      </c>
      <c r="E14" t="s">
        <v>10</v>
      </c>
      <c r="F14" t="s">
        <v>10</v>
      </c>
      <c r="G14" t="s">
        <v>10</v>
      </c>
      <c r="H14" t="s">
        <v>10</v>
      </c>
      <c r="I14" t="s">
        <v>10</v>
      </c>
      <c r="J14" t="s">
        <v>10</v>
      </c>
      <c r="K14" t="s">
        <v>10</v>
      </c>
      <c r="L14" t="s">
        <v>11</v>
      </c>
      <c r="M14" s="5"/>
      <c r="N14" s="5"/>
      <c r="O14" s="5"/>
      <c r="P14" s="5"/>
    </row>
    <row r="15" spans="2:16" ht="12.75">
      <c r="B15" s="3"/>
      <c r="D15" s="4">
        <v>39082</v>
      </c>
      <c r="E15" t="s">
        <v>2</v>
      </c>
      <c r="F15" t="s">
        <v>3</v>
      </c>
      <c r="G15" t="s">
        <v>4</v>
      </c>
      <c r="H15" t="s">
        <v>5</v>
      </c>
      <c r="I15" t="s">
        <v>6</v>
      </c>
      <c r="J15" t="s">
        <v>7</v>
      </c>
      <c r="K15" t="s">
        <v>8</v>
      </c>
      <c r="L15" s="5"/>
      <c r="M15" s="5"/>
      <c r="N15" s="5"/>
      <c r="O15" s="5"/>
      <c r="P15" s="5"/>
    </row>
    <row r="16" spans="2:16" ht="12.75">
      <c r="B16" t="s">
        <v>22</v>
      </c>
      <c r="D16">
        <v>200</v>
      </c>
      <c r="E16">
        <v>200</v>
      </c>
      <c r="F16">
        <v>200</v>
      </c>
      <c r="G16">
        <v>200</v>
      </c>
      <c r="H16">
        <v>200</v>
      </c>
      <c r="I16">
        <v>200</v>
      </c>
      <c r="J16">
        <v>200</v>
      </c>
      <c r="K16">
        <v>200</v>
      </c>
      <c r="L16" s="5"/>
      <c r="M16" s="5"/>
      <c r="N16" s="5"/>
      <c r="O16" s="5"/>
      <c r="P16" s="5"/>
    </row>
    <row r="17" spans="2:16" ht="12.75">
      <c r="B17" t="s">
        <v>23</v>
      </c>
      <c r="D17">
        <v>50</v>
      </c>
      <c r="E17">
        <v>50</v>
      </c>
      <c r="F17">
        <v>50</v>
      </c>
      <c r="G17">
        <v>50</v>
      </c>
      <c r="H17">
        <v>50</v>
      </c>
      <c r="I17">
        <v>50</v>
      </c>
      <c r="J17">
        <v>50</v>
      </c>
      <c r="K17">
        <v>50</v>
      </c>
      <c r="L17" s="5"/>
      <c r="M17" s="5"/>
      <c r="N17" s="5"/>
      <c r="O17" s="5"/>
      <c r="P17" s="5"/>
    </row>
    <row r="18" spans="2:16" ht="12.75">
      <c r="B18" t="s">
        <v>24</v>
      </c>
      <c r="D18" s="1">
        <v>20</v>
      </c>
      <c r="E18" s="1">
        <v>20</v>
      </c>
      <c r="F18" s="1">
        <v>20</v>
      </c>
      <c r="G18" s="1">
        <v>20</v>
      </c>
      <c r="H18" s="1">
        <v>20</v>
      </c>
      <c r="I18" s="1">
        <v>20</v>
      </c>
      <c r="J18" s="1">
        <v>20</v>
      </c>
      <c r="K18" s="1">
        <v>20</v>
      </c>
      <c r="L18" s="5"/>
      <c r="M18" s="5"/>
      <c r="N18" s="5"/>
      <c r="O18" s="5"/>
      <c r="P18" s="5"/>
    </row>
    <row r="19" spans="4:16" ht="12.75">
      <c r="D19">
        <f>SUM(D16:D18)</f>
        <v>270</v>
      </c>
      <c r="E19">
        <f aca="true" t="shared" si="6" ref="E19:K19">SUM(E16:E18)</f>
        <v>270</v>
      </c>
      <c r="F19">
        <f t="shared" si="6"/>
        <v>270</v>
      </c>
      <c r="G19">
        <f t="shared" si="6"/>
        <v>270</v>
      </c>
      <c r="H19">
        <f t="shared" si="6"/>
        <v>270</v>
      </c>
      <c r="I19">
        <f t="shared" si="6"/>
        <v>270</v>
      </c>
      <c r="J19">
        <f t="shared" si="6"/>
        <v>270</v>
      </c>
      <c r="K19">
        <f t="shared" si="6"/>
        <v>270</v>
      </c>
      <c r="L19" s="5"/>
      <c r="M19" s="5"/>
      <c r="N19" s="5"/>
      <c r="O19" s="5"/>
      <c r="P19" s="5"/>
    </row>
    <row r="20" spans="12:16" ht="12.75">
      <c r="L20" s="5"/>
      <c r="M20" s="5"/>
      <c r="N20" s="5"/>
      <c r="O20" s="5"/>
      <c r="P20" s="5"/>
    </row>
    <row r="21" spans="2:16" ht="12.75">
      <c r="B21" t="s">
        <v>25</v>
      </c>
      <c r="D21">
        <v>240</v>
      </c>
      <c r="E21">
        <f>+(D21+E11-E12)</f>
        <v>240</v>
      </c>
      <c r="F21">
        <f aca="true" t="shared" si="7" ref="F21:K21">+(E21+F11-F12)</f>
        <v>240</v>
      </c>
      <c r="G21">
        <f t="shared" si="7"/>
        <v>240</v>
      </c>
      <c r="H21">
        <f t="shared" si="7"/>
        <v>240</v>
      </c>
      <c r="I21">
        <f t="shared" si="7"/>
        <v>240</v>
      </c>
      <c r="J21">
        <f t="shared" si="7"/>
        <v>240</v>
      </c>
      <c r="K21">
        <f t="shared" si="7"/>
        <v>240</v>
      </c>
      <c r="L21" s="5"/>
      <c r="M21" s="5"/>
      <c r="N21" s="5"/>
      <c r="O21" s="5"/>
      <c r="P21" s="5"/>
    </row>
    <row r="22" spans="2:16" ht="12.75">
      <c r="B22" t="s">
        <v>26</v>
      </c>
      <c r="D22">
        <v>30</v>
      </c>
      <c r="E22">
        <v>30</v>
      </c>
      <c r="F22">
        <v>30</v>
      </c>
      <c r="G22">
        <v>30</v>
      </c>
      <c r="H22">
        <v>30</v>
      </c>
      <c r="I22">
        <v>30</v>
      </c>
      <c r="J22">
        <v>30</v>
      </c>
      <c r="K22">
        <v>30</v>
      </c>
      <c r="L22" s="5"/>
      <c r="M22" s="5"/>
      <c r="N22" s="5"/>
      <c r="O22" s="5"/>
      <c r="P22" s="5"/>
    </row>
    <row r="23" spans="2:16" ht="12.75">
      <c r="B23" t="s">
        <v>27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5"/>
      <c r="M23" s="5"/>
      <c r="N23" s="5"/>
      <c r="O23" s="5"/>
      <c r="P23" s="5"/>
    </row>
    <row r="24" spans="4:16" ht="12.75">
      <c r="D24">
        <f>SUM(D21:D23)</f>
        <v>270</v>
      </c>
      <c r="E24">
        <f aca="true" t="shared" si="8" ref="E24:K24">SUM(E21:E23)</f>
        <v>270</v>
      </c>
      <c r="F24">
        <f t="shared" si="8"/>
        <v>270</v>
      </c>
      <c r="G24">
        <f t="shared" si="8"/>
        <v>270</v>
      </c>
      <c r="H24">
        <f t="shared" si="8"/>
        <v>270</v>
      </c>
      <c r="I24">
        <f t="shared" si="8"/>
        <v>270</v>
      </c>
      <c r="J24">
        <f t="shared" si="8"/>
        <v>270</v>
      </c>
      <c r="K24">
        <f t="shared" si="8"/>
        <v>270</v>
      </c>
      <c r="L24" s="5"/>
      <c r="M24" s="5"/>
      <c r="N24" s="5"/>
      <c r="O24" s="5"/>
      <c r="P24" s="5"/>
    </row>
    <row r="25" spans="12:16" ht="12.75">
      <c r="L25" s="5"/>
      <c r="M25" s="5"/>
      <c r="N25" s="5"/>
      <c r="O25" s="5"/>
      <c r="P25" s="5"/>
    </row>
    <row r="26" spans="2:16" ht="12.75">
      <c r="B26" t="s">
        <v>28</v>
      </c>
      <c r="E26">
        <f>+(E9+E8)</f>
        <v>37</v>
      </c>
      <c r="F26">
        <f aca="true" t="shared" si="9" ref="F26:K26">+(F9+F8)</f>
        <v>37</v>
      </c>
      <c r="G26">
        <f t="shared" si="9"/>
        <v>37</v>
      </c>
      <c r="H26">
        <f t="shared" si="9"/>
        <v>37</v>
      </c>
      <c r="I26">
        <f t="shared" si="9"/>
        <v>37</v>
      </c>
      <c r="J26">
        <f t="shared" si="9"/>
        <v>37</v>
      </c>
      <c r="K26">
        <f t="shared" si="9"/>
        <v>37</v>
      </c>
      <c r="L26" s="5"/>
      <c r="M26" s="5"/>
      <c r="N26" s="5"/>
      <c r="O26" s="5"/>
      <c r="P26" s="5"/>
    </row>
    <row r="27" spans="2:16" ht="12.75">
      <c r="B27" t="s">
        <v>29</v>
      </c>
      <c r="E27" s="1">
        <f>+-(E16-D16+E8)</f>
        <v>-10</v>
      </c>
      <c r="F27" s="1">
        <f aca="true" t="shared" si="10" ref="F27:K27">+-(F16-E16+F8)</f>
        <v>-10</v>
      </c>
      <c r="G27" s="1">
        <f t="shared" si="10"/>
        <v>-10</v>
      </c>
      <c r="H27" s="1">
        <f t="shared" si="10"/>
        <v>-10</v>
      </c>
      <c r="I27" s="1">
        <f t="shared" si="10"/>
        <v>-10</v>
      </c>
      <c r="J27" s="1">
        <f t="shared" si="10"/>
        <v>-10</v>
      </c>
      <c r="K27" s="1">
        <f t="shared" si="10"/>
        <v>-10</v>
      </c>
      <c r="L27" s="5"/>
      <c r="M27" s="5"/>
      <c r="N27" s="5"/>
      <c r="O27" s="5"/>
      <c r="P27" s="5"/>
    </row>
    <row r="28" spans="2:16" ht="12.75">
      <c r="B28" t="s">
        <v>1</v>
      </c>
      <c r="E28">
        <f>+(E26+E27)</f>
        <v>27</v>
      </c>
      <c r="F28">
        <f aca="true" t="shared" si="11" ref="F28:K28">+(F26+F27)</f>
        <v>27</v>
      </c>
      <c r="G28">
        <f t="shared" si="11"/>
        <v>27</v>
      </c>
      <c r="H28">
        <f t="shared" si="11"/>
        <v>27</v>
      </c>
      <c r="I28">
        <f t="shared" si="11"/>
        <v>27</v>
      </c>
      <c r="J28">
        <f t="shared" si="11"/>
        <v>27</v>
      </c>
      <c r="K28">
        <f t="shared" si="11"/>
        <v>27</v>
      </c>
      <c r="L28" s="5"/>
      <c r="M28" s="5"/>
      <c r="N28" s="5"/>
      <c r="O28" s="5"/>
      <c r="P28" s="5"/>
    </row>
    <row r="29" spans="12:16" ht="12.75">
      <c r="L29" s="5"/>
      <c r="M29" s="5"/>
      <c r="N29" s="5"/>
      <c r="O29" s="5"/>
      <c r="P29" s="5"/>
    </row>
    <row r="30" spans="2:4" ht="12.75">
      <c r="B30" t="s">
        <v>30</v>
      </c>
      <c r="D30" s="2">
        <v>0.1</v>
      </c>
    </row>
    <row r="31" spans="2:4" ht="12.75">
      <c r="B31" t="s">
        <v>39</v>
      </c>
      <c r="D31">
        <f>+(E28/D30)</f>
        <v>270</v>
      </c>
    </row>
    <row r="33" spans="2:5" ht="12.75">
      <c r="B33" t="s">
        <v>31</v>
      </c>
      <c r="E33" s="6">
        <f>+(E9/E4)</f>
        <v>0.18</v>
      </c>
    </row>
    <row r="34" spans="2:5" ht="12.75">
      <c r="B34" t="s">
        <v>32</v>
      </c>
      <c r="E34" s="6">
        <f>+(E28/D24)</f>
        <v>0.1</v>
      </c>
    </row>
    <row r="35" spans="2:5" ht="12.75">
      <c r="B35" t="s">
        <v>33</v>
      </c>
      <c r="E35" s="6">
        <f>+(D30)</f>
        <v>0.1</v>
      </c>
    </row>
    <row r="37" ht="12.75">
      <c r="B37" t="s">
        <v>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7"/>
  <sheetViews>
    <sheetView workbookViewId="0" topLeftCell="A1">
      <selection activeCell="B31" sqref="B31"/>
    </sheetView>
  </sheetViews>
  <sheetFormatPr defaultColWidth="9.140625" defaultRowHeight="12.75"/>
  <cols>
    <col min="1" max="1" width="4.140625" style="0" customWidth="1"/>
    <col min="3" max="3" width="35.28125" style="0" customWidth="1"/>
    <col min="4" max="4" width="10.140625" style="0" bestFit="1" customWidth="1"/>
  </cols>
  <sheetData>
    <row r="2" spans="2:12" ht="12.75">
      <c r="B2" s="3" t="s">
        <v>12</v>
      </c>
      <c r="D2" t="s">
        <v>9</v>
      </c>
      <c r="E2" t="s">
        <v>10</v>
      </c>
      <c r="F2" t="s">
        <v>10</v>
      </c>
      <c r="G2" t="s">
        <v>10</v>
      </c>
      <c r="H2" t="s">
        <v>10</v>
      </c>
      <c r="I2" t="s">
        <v>10</v>
      </c>
      <c r="J2" t="s">
        <v>10</v>
      </c>
      <c r="K2" t="s">
        <v>10</v>
      </c>
      <c r="L2" t="s">
        <v>11</v>
      </c>
    </row>
    <row r="3" spans="4:16" ht="12.75">
      <c r="D3" s="4">
        <v>39082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s="5"/>
      <c r="M3" s="5"/>
      <c r="N3" s="5"/>
      <c r="O3" s="5"/>
      <c r="P3" s="5"/>
    </row>
    <row r="4" spans="2:16" ht="12.75">
      <c r="B4" t="s">
        <v>13</v>
      </c>
      <c r="D4">
        <v>150</v>
      </c>
      <c r="E4">
        <v>150</v>
      </c>
      <c r="F4">
        <v>150</v>
      </c>
      <c r="G4">
        <v>150</v>
      </c>
      <c r="H4">
        <v>150</v>
      </c>
      <c r="I4">
        <v>150</v>
      </c>
      <c r="J4">
        <v>150</v>
      </c>
      <c r="K4">
        <v>150</v>
      </c>
      <c r="L4" s="5"/>
      <c r="M4" s="5"/>
      <c r="N4" s="5"/>
      <c r="O4" s="5"/>
      <c r="P4" s="5"/>
    </row>
    <row r="5" spans="2:16" ht="12.75">
      <c r="B5" t="s">
        <v>14</v>
      </c>
      <c r="D5" s="1">
        <v>115</v>
      </c>
      <c r="E5" s="1">
        <v>115</v>
      </c>
      <c r="F5" s="1">
        <v>115</v>
      </c>
      <c r="G5" s="1">
        <v>115</v>
      </c>
      <c r="H5" s="1">
        <v>115</v>
      </c>
      <c r="I5" s="1">
        <v>115</v>
      </c>
      <c r="J5" s="1">
        <v>115</v>
      </c>
      <c r="K5" s="1">
        <v>115</v>
      </c>
      <c r="L5" s="5"/>
      <c r="M5" s="5"/>
      <c r="N5" s="5"/>
      <c r="O5" s="5"/>
      <c r="P5" s="5"/>
    </row>
    <row r="6" spans="2:16" ht="12.75">
      <c r="B6" t="s">
        <v>15</v>
      </c>
      <c r="D6">
        <f>+(D4-D5)</f>
        <v>35</v>
      </c>
      <c r="E6">
        <f aca="true" t="shared" si="0" ref="E6:K6">+(E4-E5)</f>
        <v>35</v>
      </c>
      <c r="F6">
        <f t="shared" si="0"/>
        <v>35</v>
      </c>
      <c r="G6">
        <f t="shared" si="0"/>
        <v>35</v>
      </c>
      <c r="H6">
        <f t="shared" si="0"/>
        <v>35</v>
      </c>
      <c r="I6">
        <f t="shared" si="0"/>
        <v>35</v>
      </c>
      <c r="J6">
        <f t="shared" si="0"/>
        <v>35</v>
      </c>
      <c r="K6">
        <f t="shared" si="0"/>
        <v>35</v>
      </c>
      <c r="L6" s="5"/>
      <c r="M6" s="5"/>
      <c r="N6" s="5"/>
      <c r="O6" s="5"/>
      <c r="P6" s="5"/>
    </row>
    <row r="7" spans="2:16" ht="12.75">
      <c r="B7" t="s">
        <v>16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20</v>
      </c>
      <c r="L7" s="5"/>
      <c r="M7" s="5"/>
      <c r="N7" s="5"/>
      <c r="O7" s="5"/>
      <c r="P7" s="5"/>
    </row>
    <row r="8" spans="2:16" ht="12.75">
      <c r="B8" t="s">
        <v>17</v>
      </c>
      <c r="D8" s="1">
        <v>10</v>
      </c>
      <c r="E8" s="1">
        <f>+(0.05*D16)</f>
        <v>10</v>
      </c>
      <c r="F8" s="1">
        <f aca="true" t="shared" si="1" ref="F8:K8">+(0.05*E16)</f>
        <v>10</v>
      </c>
      <c r="G8" s="1">
        <f t="shared" si="1"/>
        <v>10</v>
      </c>
      <c r="H8" s="1">
        <f t="shared" si="1"/>
        <v>10</v>
      </c>
      <c r="I8" s="1">
        <f t="shared" si="1"/>
        <v>10</v>
      </c>
      <c r="J8" s="1">
        <f t="shared" si="1"/>
        <v>10</v>
      </c>
      <c r="K8" s="1">
        <f t="shared" si="1"/>
        <v>10</v>
      </c>
      <c r="L8" s="5"/>
      <c r="M8" s="5"/>
      <c r="N8" s="5"/>
      <c r="O8" s="5"/>
      <c r="P8" s="5"/>
    </row>
    <row r="9" spans="2:16" ht="12.75">
      <c r="B9" t="s">
        <v>18</v>
      </c>
      <c r="D9">
        <f aca="true" t="shared" si="2" ref="D9:K9">+(D6-D7-D8)</f>
        <v>5</v>
      </c>
      <c r="E9">
        <f t="shared" si="2"/>
        <v>5</v>
      </c>
      <c r="F9">
        <f t="shared" si="2"/>
        <v>5</v>
      </c>
      <c r="G9">
        <f t="shared" si="2"/>
        <v>5</v>
      </c>
      <c r="H9">
        <f t="shared" si="2"/>
        <v>5</v>
      </c>
      <c r="I9">
        <f t="shared" si="2"/>
        <v>5</v>
      </c>
      <c r="J9">
        <f t="shared" si="2"/>
        <v>5</v>
      </c>
      <c r="K9">
        <f t="shared" si="2"/>
        <v>5</v>
      </c>
      <c r="L9" s="5"/>
      <c r="M9" s="5"/>
      <c r="N9" s="5"/>
      <c r="O9" s="5"/>
      <c r="P9" s="5"/>
    </row>
    <row r="10" spans="2:16" ht="12.75">
      <c r="B10" t="s">
        <v>19</v>
      </c>
      <c r="C10" s="2">
        <v>0.05</v>
      </c>
      <c r="D10" s="1">
        <f aca="true" t="shared" si="3" ref="D10:K10">+($C$10*D23)</f>
        <v>0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1">
        <f t="shared" si="3"/>
        <v>0</v>
      </c>
      <c r="J10" s="1">
        <f t="shared" si="3"/>
        <v>0</v>
      </c>
      <c r="K10" s="1">
        <f t="shared" si="3"/>
        <v>0</v>
      </c>
      <c r="L10" s="5"/>
      <c r="M10" s="5"/>
      <c r="N10" s="5"/>
      <c r="O10" s="5"/>
      <c r="P10" s="5"/>
    </row>
    <row r="11" spans="2:16" ht="12.75">
      <c r="B11" t="s">
        <v>20</v>
      </c>
      <c r="D11">
        <f>+(D9-D10)</f>
        <v>5</v>
      </c>
      <c r="E11">
        <f aca="true" t="shared" si="4" ref="E11:K11">+(E9-E10)</f>
        <v>5</v>
      </c>
      <c r="F11">
        <f t="shared" si="4"/>
        <v>5</v>
      </c>
      <c r="G11">
        <f t="shared" si="4"/>
        <v>5</v>
      </c>
      <c r="H11">
        <f t="shared" si="4"/>
        <v>5</v>
      </c>
      <c r="I11">
        <f t="shared" si="4"/>
        <v>5</v>
      </c>
      <c r="J11">
        <f t="shared" si="4"/>
        <v>5</v>
      </c>
      <c r="K11">
        <f t="shared" si="4"/>
        <v>5</v>
      </c>
      <c r="L11" s="5"/>
      <c r="M11" s="5"/>
      <c r="N11" s="5"/>
      <c r="O11" s="5"/>
      <c r="P11" s="5"/>
    </row>
    <row r="12" spans="2:16" ht="12.75">
      <c r="B12" t="s">
        <v>0</v>
      </c>
      <c r="D12">
        <f>+(D11)</f>
        <v>5</v>
      </c>
      <c r="E12">
        <f aca="true" t="shared" si="5" ref="E12:K12">+(E11)</f>
        <v>5</v>
      </c>
      <c r="F12">
        <f t="shared" si="5"/>
        <v>5</v>
      </c>
      <c r="G12">
        <f t="shared" si="5"/>
        <v>5</v>
      </c>
      <c r="H12">
        <f t="shared" si="5"/>
        <v>5</v>
      </c>
      <c r="I12">
        <f t="shared" si="5"/>
        <v>5</v>
      </c>
      <c r="J12">
        <f t="shared" si="5"/>
        <v>5</v>
      </c>
      <c r="K12">
        <f t="shared" si="5"/>
        <v>5</v>
      </c>
      <c r="L12" s="5"/>
      <c r="M12" s="5"/>
      <c r="N12" s="5"/>
      <c r="O12" s="5"/>
      <c r="P12" s="5"/>
    </row>
    <row r="13" spans="12:16" ht="12.75">
      <c r="L13" s="5"/>
      <c r="M13" s="5"/>
      <c r="N13" s="5"/>
      <c r="O13" s="5"/>
      <c r="P13" s="5"/>
    </row>
    <row r="14" spans="2:16" ht="12.75">
      <c r="B14" s="3" t="s">
        <v>21</v>
      </c>
      <c r="D14" t="s">
        <v>9</v>
      </c>
      <c r="E14" t="s">
        <v>10</v>
      </c>
      <c r="F14" t="s">
        <v>10</v>
      </c>
      <c r="G14" t="s">
        <v>10</v>
      </c>
      <c r="H14" t="s">
        <v>10</v>
      </c>
      <c r="I14" t="s">
        <v>10</v>
      </c>
      <c r="J14" t="s">
        <v>10</v>
      </c>
      <c r="K14" t="s">
        <v>10</v>
      </c>
      <c r="L14" t="s">
        <v>11</v>
      </c>
      <c r="M14" s="5"/>
      <c r="N14" s="5"/>
      <c r="O14" s="5"/>
      <c r="P14" s="5"/>
    </row>
    <row r="15" spans="2:16" ht="12.75">
      <c r="B15" s="3"/>
      <c r="D15" s="4">
        <v>39082</v>
      </c>
      <c r="E15" t="s">
        <v>2</v>
      </c>
      <c r="F15" t="s">
        <v>3</v>
      </c>
      <c r="G15" t="s">
        <v>4</v>
      </c>
      <c r="H15" t="s">
        <v>5</v>
      </c>
      <c r="I15" t="s">
        <v>6</v>
      </c>
      <c r="J15" t="s">
        <v>7</v>
      </c>
      <c r="K15" t="s">
        <v>8</v>
      </c>
      <c r="L15" s="5"/>
      <c r="M15" s="5"/>
      <c r="N15" s="5"/>
      <c r="O15" s="5"/>
      <c r="P15" s="5"/>
    </row>
    <row r="16" spans="2:16" ht="12.75">
      <c r="B16" t="s">
        <v>22</v>
      </c>
      <c r="D16">
        <v>200</v>
      </c>
      <c r="E16">
        <v>200</v>
      </c>
      <c r="F16">
        <v>200</v>
      </c>
      <c r="G16">
        <v>200</v>
      </c>
      <c r="H16">
        <v>200</v>
      </c>
      <c r="I16">
        <v>200</v>
      </c>
      <c r="J16">
        <v>200</v>
      </c>
      <c r="K16">
        <v>200</v>
      </c>
      <c r="L16" s="5"/>
      <c r="M16" s="5"/>
      <c r="N16" s="5"/>
      <c r="O16" s="5"/>
      <c r="P16" s="5"/>
    </row>
    <row r="17" spans="2:16" ht="12.75">
      <c r="B17" t="s">
        <v>23</v>
      </c>
      <c r="D17">
        <v>50</v>
      </c>
      <c r="E17">
        <v>50</v>
      </c>
      <c r="F17">
        <v>50</v>
      </c>
      <c r="G17">
        <v>50</v>
      </c>
      <c r="H17">
        <v>50</v>
      </c>
      <c r="I17">
        <v>50</v>
      </c>
      <c r="J17">
        <v>50</v>
      </c>
      <c r="K17">
        <v>50</v>
      </c>
      <c r="L17" s="5"/>
      <c r="M17" s="5"/>
      <c r="N17" s="5"/>
      <c r="O17" s="5"/>
      <c r="P17" s="5"/>
    </row>
    <row r="18" spans="2:16" ht="12.75">
      <c r="B18" t="s">
        <v>24</v>
      </c>
      <c r="D18" s="1">
        <v>20</v>
      </c>
      <c r="E18" s="1">
        <v>20</v>
      </c>
      <c r="F18" s="1">
        <v>20</v>
      </c>
      <c r="G18" s="1">
        <v>20</v>
      </c>
      <c r="H18" s="1">
        <v>20</v>
      </c>
      <c r="I18" s="1">
        <v>20</v>
      </c>
      <c r="J18" s="1">
        <v>20</v>
      </c>
      <c r="K18" s="1">
        <v>20</v>
      </c>
      <c r="L18" s="5"/>
      <c r="M18" s="5"/>
      <c r="N18" s="5"/>
      <c r="O18" s="5"/>
      <c r="P18" s="5"/>
    </row>
    <row r="19" spans="4:16" ht="12.75">
      <c r="D19">
        <f>SUM(D16:D18)</f>
        <v>270</v>
      </c>
      <c r="E19">
        <f aca="true" t="shared" si="6" ref="E19:K19">SUM(E16:E18)</f>
        <v>270</v>
      </c>
      <c r="F19">
        <f t="shared" si="6"/>
        <v>270</v>
      </c>
      <c r="G19">
        <f t="shared" si="6"/>
        <v>270</v>
      </c>
      <c r="H19">
        <f t="shared" si="6"/>
        <v>270</v>
      </c>
      <c r="I19">
        <f t="shared" si="6"/>
        <v>270</v>
      </c>
      <c r="J19">
        <f t="shared" si="6"/>
        <v>270</v>
      </c>
      <c r="K19">
        <f t="shared" si="6"/>
        <v>270</v>
      </c>
      <c r="L19" s="5"/>
      <c r="M19" s="5"/>
      <c r="N19" s="5"/>
      <c r="O19" s="5"/>
      <c r="P19" s="5"/>
    </row>
    <row r="20" spans="12:16" ht="12.75">
      <c r="L20" s="5"/>
      <c r="M20" s="5"/>
      <c r="N20" s="5"/>
      <c r="O20" s="5"/>
      <c r="P20" s="5"/>
    </row>
    <row r="21" spans="2:16" ht="12.75">
      <c r="B21" t="s">
        <v>25</v>
      </c>
      <c r="D21">
        <v>240</v>
      </c>
      <c r="E21">
        <f>+(D21+E11-E12)</f>
        <v>240</v>
      </c>
      <c r="F21">
        <f aca="true" t="shared" si="7" ref="F21:K21">+(E21+F11-F12)</f>
        <v>240</v>
      </c>
      <c r="G21">
        <f t="shared" si="7"/>
        <v>240</v>
      </c>
      <c r="H21">
        <f t="shared" si="7"/>
        <v>240</v>
      </c>
      <c r="I21">
        <f t="shared" si="7"/>
        <v>240</v>
      </c>
      <c r="J21">
        <f t="shared" si="7"/>
        <v>240</v>
      </c>
      <c r="K21">
        <f t="shared" si="7"/>
        <v>240</v>
      </c>
      <c r="L21" s="5"/>
      <c r="M21" s="5"/>
      <c r="N21" s="5"/>
      <c r="O21" s="5"/>
      <c r="P21" s="5"/>
    </row>
    <row r="22" spans="2:16" ht="12.75">
      <c r="B22" t="s">
        <v>26</v>
      </c>
      <c r="D22">
        <v>30</v>
      </c>
      <c r="E22">
        <v>30</v>
      </c>
      <c r="F22">
        <v>30</v>
      </c>
      <c r="G22">
        <v>30</v>
      </c>
      <c r="H22">
        <v>30</v>
      </c>
      <c r="I22">
        <v>30</v>
      </c>
      <c r="J22">
        <v>30</v>
      </c>
      <c r="K22">
        <v>30</v>
      </c>
      <c r="L22" s="5"/>
      <c r="M22" s="5"/>
      <c r="N22" s="5"/>
      <c r="O22" s="5"/>
      <c r="P22" s="5"/>
    </row>
    <row r="23" spans="2:16" ht="12.75">
      <c r="B23" t="s">
        <v>27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5"/>
      <c r="M23" s="5"/>
      <c r="N23" s="5"/>
      <c r="O23" s="5"/>
      <c r="P23" s="5"/>
    </row>
    <row r="24" spans="4:16" ht="12.75">
      <c r="D24">
        <f>SUM(D21:D23)</f>
        <v>270</v>
      </c>
      <c r="E24">
        <f aca="true" t="shared" si="8" ref="E24:K24">SUM(E21:E23)</f>
        <v>270</v>
      </c>
      <c r="F24">
        <f t="shared" si="8"/>
        <v>270</v>
      </c>
      <c r="G24">
        <f t="shared" si="8"/>
        <v>270</v>
      </c>
      <c r="H24">
        <f t="shared" si="8"/>
        <v>270</v>
      </c>
      <c r="I24">
        <f t="shared" si="8"/>
        <v>270</v>
      </c>
      <c r="J24">
        <f t="shared" si="8"/>
        <v>270</v>
      </c>
      <c r="K24">
        <f t="shared" si="8"/>
        <v>270</v>
      </c>
      <c r="L24" s="5"/>
      <c r="M24" s="5"/>
      <c r="N24" s="5"/>
      <c r="O24" s="5"/>
      <c r="P24" s="5"/>
    </row>
    <row r="25" spans="12:16" ht="12.75">
      <c r="L25" s="5"/>
      <c r="M25" s="5"/>
      <c r="N25" s="5"/>
      <c r="O25" s="5"/>
      <c r="P25" s="5"/>
    </row>
    <row r="26" spans="2:16" ht="12.75">
      <c r="B26" t="s">
        <v>28</v>
      </c>
      <c r="E26">
        <f>+(E9+E8)</f>
        <v>15</v>
      </c>
      <c r="F26">
        <f aca="true" t="shared" si="9" ref="F26:K26">+(F9+F8)</f>
        <v>15</v>
      </c>
      <c r="G26">
        <f t="shared" si="9"/>
        <v>15</v>
      </c>
      <c r="H26">
        <f t="shared" si="9"/>
        <v>15</v>
      </c>
      <c r="I26">
        <f t="shared" si="9"/>
        <v>15</v>
      </c>
      <c r="J26">
        <f t="shared" si="9"/>
        <v>15</v>
      </c>
      <c r="K26">
        <f t="shared" si="9"/>
        <v>15</v>
      </c>
      <c r="L26" s="5"/>
      <c r="M26" s="5"/>
      <c r="N26" s="5"/>
      <c r="O26" s="5"/>
      <c r="P26" s="5"/>
    </row>
    <row r="27" spans="2:16" ht="12.75">
      <c r="B27" t="s">
        <v>29</v>
      </c>
      <c r="E27" s="1">
        <f>+-(E16-D16+E8)</f>
        <v>-10</v>
      </c>
      <c r="F27" s="1">
        <f aca="true" t="shared" si="10" ref="F27:K27">+-(F16-E16+F8)</f>
        <v>-10</v>
      </c>
      <c r="G27" s="1">
        <f t="shared" si="10"/>
        <v>-10</v>
      </c>
      <c r="H27" s="1">
        <f t="shared" si="10"/>
        <v>-10</v>
      </c>
      <c r="I27" s="1">
        <f t="shared" si="10"/>
        <v>-10</v>
      </c>
      <c r="J27" s="1">
        <f t="shared" si="10"/>
        <v>-10</v>
      </c>
      <c r="K27" s="1">
        <f t="shared" si="10"/>
        <v>-10</v>
      </c>
      <c r="L27" s="5"/>
      <c r="M27" s="5"/>
      <c r="N27" s="5"/>
      <c r="O27" s="5"/>
      <c r="P27" s="5"/>
    </row>
    <row r="28" spans="2:16" ht="12.75">
      <c r="B28" t="s">
        <v>1</v>
      </c>
      <c r="E28">
        <f>+(E26+E27)</f>
        <v>5</v>
      </c>
      <c r="F28">
        <f aca="true" t="shared" si="11" ref="F28:K28">+(F26+F27)</f>
        <v>5</v>
      </c>
      <c r="G28">
        <f t="shared" si="11"/>
        <v>5</v>
      </c>
      <c r="H28">
        <f t="shared" si="11"/>
        <v>5</v>
      </c>
      <c r="I28">
        <f t="shared" si="11"/>
        <v>5</v>
      </c>
      <c r="J28">
        <f t="shared" si="11"/>
        <v>5</v>
      </c>
      <c r="K28">
        <f t="shared" si="11"/>
        <v>5</v>
      </c>
      <c r="L28" s="5"/>
      <c r="M28" s="5"/>
      <c r="N28" s="5"/>
      <c r="O28" s="5"/>
      <c r="P28" s="5"/>
    </row>
    <row r="29" spans="12:16" ht="12.75">
      <c r="L29" s="5"/>
      <c r="M29" s="5"/>
      <c r="N29" s="5"/>
      <c r="O29" s="5"/>
      <c r="P29" s="5"/>
    </row>
    <row r="30" spans="2:4" ht="12.75">
      <c r="B30" t="s">
        <v>30</v>
      </c>
      <c r="D30" s="2">
        <v>0.08</v>
      </c>
    </row>
    <row r="31" spans="2:5" ht="12.75">
      <c r="B31" t="s">
        <v>39</v>
      </c>
      <c r="D31">
        <f>+(E28/D30)</f>
        <v>62.5</v>
      </c>
      <c r="E31" t="s">
        <v>36</v>
      </c>
    </row>
    <row r="33" spans="2:5" ht="12.75">
      <c r="B33" t="s">
        <v>31</v>
      </c>
      <c r="E33" s="6">
        <f>+(E9/E4)</f>
        <v>0.03333333333333333</v>
      </c>
    </row>
    <row r="34" spans="2:5" ht="12.75">
      <c r="B34" t="s">
        <v>32</v>
      </c>
      <c r="E34" s="6">
        <f>+(E28/D24)</f>
        <v>0.018518518518518517</v>
      </c>
    </row>
    <row r="35" spans="2:5" ht="12.75">
      <c r="B35" t="s">
        <v>33</v>
      </c>
      <c r="E35" s="6">
        <f>+(D30)</f>
        <v>0.08</v>
      </c>
    </row>
    <row r="37" ht="12.75">
      <c r="B37" t="s">
        <v>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7"/>
  <sheetViews>
    <sheetView workbookViewId="0" topLeftCell="A1">
      <selection activeCell="B31" sqref="B31"/>
    </sheetView>
  </sheetViews>
  <sheetFormatPr defaultColWidth="9.140625" defaultRowHeight="12.75"/>
  <cols>
    <col min="1" max="1" width="4.140625" style="0" customWidth="1"/>
    <col min="3" max="3" width="35.28125" style="0" customWidth="1"/>
    <col min="4" max="4" width="10.140625" style="0" bestFit="1" customWidth="1"/>
  </cols>
  <sheetData>
    <row r="2" spans="2:12" ht="12.75">
      <c r="B2" s="3" t="s">
        <v>12</v>
      </c>
      <c r="D2" t="s">
        <v>9</v>
      </c>
      <c r="E2" t="s">
        <v>10</v>
      </c>
      <c r="F2" t="s">
        <v>10</v>
      </c>
      <c r="G2" t="s">
        <v>10</v>
      </c>
      <c r="H2" t="s">
        <v>10</v>
      </c>
      <c r="I2" t="s">
        <v>10</v>
      </c>
      <c r="J2" t="s">
        <v>10</v>
      </c>
      <c r="K2" t="s">
        <v>10</v>
      </c>
      <c r="L2" t="s">
        <v>11</v>
      </c>
    </row>
    <row r="3" spans="4:16" ht="12.75">
      <c r="D3" s="4">
        <v>39082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s="5"/>
      <c r="M3" s="5"/>
      <c r="N3" s="5"/>
      <c r="O3" s="5"/>
      <c r="P3" s="5"/>
    </row>
    <row r="4" spans="2:16" ht="12.75">
      <c r="B4" t="s">
        <v>13</v>
      </c>
      <c r="D4">
        <v>300</v>
      </c>
      <c r="E4">
        <v>300</v>
      </c>
      <c r="F4">
        <v>300</v>
      </c>
      <c r="G4">
        <v>300</v>
      </c>
      <c r="H4">
        <v>300</v>
      </c>
      <c r="I4">
        <v>300</v>
      </c>
      <c r="J4">
        <v>300</v>
      </c>
      <c r="K4">
        <v>300</v>
      </c>
      <c r="L4" s="5"/>
      <c r="M4" s="5"/>
      <c r="N4" s="5"/>
      <c r="O4" s="5"/>
      <c r="P4" s="5"/>
    </row>
    <row r="5" spans="2:16" ht="12.75">
      <c r="B5" t="s">
        <v>14</v>
      </c>
      <c r="D5" s="1">
        <v>262</v>
      </c>
      <c r="E5" s="1">
        <v>262</v>
      </c>
      <c r="F5" s="1">
        <v>262</v>
      </c>
      <c r="G5" s="1">
        <v>262</v>
      </c>
      <c r="H5" s="1">
        <v>262</v>
      </c>
      <c r="I5" s="1">
        <v>262</v>
      </c>
      <c r="J5" s="1">
        <v>262</v>
      </c>
      <c r="K5" s="1">
        <v>262</v>
      </c>
      <c r="L5" s="5"/>
      <c r="M5" s="5"/>
      <c r="N5" s="5"/>
      <c r="O5" s="5"/>
      <c r="P5" s="5"/>
    </row>
    <row r="6" spans="2:16" ht="12.75">
      <c r="B6" t="s">
        <v>15</v>
      </c>
      <c r="D6">
        <f aca="true" t="shared" si="0" ref="D6:K6">+(D4-D5)</f>
        <v>38</v>
      </c>
      <c r="E6">
        <f t="shared" si="0"/>
        <v>38</v>
      </c>
      <c r="F6">
        <f t="shared" si="0"/>
        <v>38</v>
      </c>
      <c r="G6">
        <f t="shared" si="0"/>
        <v>38</v>
      </c>
      <c r="H6">
        <f t="shared" si="0"/>
        <v>38</v>
      </c>
      <c r="I6">
        <f t="shared" si="0"/>
        <v>38</v>
      </c>
      <c r="J6">
        <f t="shared" si="0"/>
        <v>38</v>
      </c>
      <c r="K6">
        <f t="shared" si="0"/>
        <v>38</v>
      </c>
      <c r="L6" s="5"/>
      <c r="M6" s="5"/>
      <c r="N6" s="5"/>
      <c r="O6" s="5"/>
      <c r="P6" s="5"/>
    </row>
    <row r="7" spans="2:16" ht="12.75">
      <c r="B7" t="s">
        <v>16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20</v>
      </c>
      <c r="L7" s="5"/>
      <c r="M7" s="5"/>
      <c r="N7" s="5"/>
      <c r="O7" s="5"/>
      <c r="P7" s="5"/>
    </row>
    <row r="8" spans="2:16" ht="12.75">
      <c r="B8" t="s">
        <v>17</v>
      </c>
      <c r="D8" s="1">
        <f>+(0.1*C16)</f>
        <v>0</v>
      </c>
      <c r="E8" s="1">
        <f>+(0.1*D16)</f>
        <v>9</v>
      </c>
      <c r="F8" s="1">
        <f aca="true" t="shared" si="1" ref="F8:K8">+(0.1*E16)</f>
        <v>9</v>
      </c>
      <c r="G8" s="1">
        <f t="shared" si="1"/>
        <v>9</v>
      </c>
      <c r="H8" s="1">
        <f t="shared" si="1"/>
        <v>9</v>
      </c>
      <c r="I8" s="1">
        <f t="shared" si="1"/>
        <v>9</v>
      </c>
      <c r="J8" s="1">
        <f t="shared" si="1"/>
        <v>9</v>
      </c>
      <c r="K8" s="1">
        <f t="shared" si="1"/>
        <v>9</v>
      </c>
      <c r="L8" s="5"/>
      <c r="M8" s="5"/>
      <c r="N8" s="5"/>
      <c r="O8" s="5"/>
      <c r="P8" s="5"/>
    </row>
    <row r="9" spans="2:16" ht="12.75">
      <c r="B9" t="s">
        <v>18</v>
      </c>
      <c r="D9">
        <f>+(D6-D7-D8)</f>
        <v>18</v>
      </c>
      <c r="E9">
        <f>+(E6-E7-E8)</f>
        <v>9</v>
      </c>
      <c r="F9">
        <f aca="true" t="shared" si="2" ref="F9:K9">+(F6-F7-F8)</f>
        <v>9</v>
      </c>
      <c r="G9">
        <f t="shared" si="2"/>
        <v>9</v>
      </c>
      <c r="H9">
        <f t="shared" si="2"/>
        <v>9</v>
      </c>
      <c r="I9">
        <f t="shared" si="2"/>
        <v>9</v>
      </c>
      <c r="J9">
        <f t="shared" si="2"/>
        <v>9</v>
      </c>
      <c r="K9">
        <f t="shared" si="2"/>
        <v>9</v>
      </c>
      <c r="L9" s="5"/>
      <c r="M9" s="5"/>
      <c r="N9" s="5"/>
      <c r="O9" s="5"/>
      <c r="P9" s="5"/>
    </row>
    <row r="10" spans="2:16" ht="12.75">
      <c r="B10" t="s">
        <v>19</v>
      </c>
      <c r="C10" s="2">
        <v>0.05</v>
      </c>
      <c r="D10" s="1">
        <f>+($C$10*D23)</f>
        <v>0</v>
      </c>
      <c r="E10" s="1">
        <f>+($C$10*E23)</f>
        <v>0</v>
      </c>
      <c r="F10" s="1">
        <f aca="true" t="shared" si="3" ref="F10:K10">+($C$10*F23)</f>
        <v>0</v>
      </c>
      <c r="G10" s="1">
        <f t="shared" si="3"/>
        <v>0</v>
      </c>
      <c r="H10" s="1">
        <f t="shared" si="3"/>
        <v>0</v>
      </c>
      <c r="I10" s="1">
        <f t="shared" si="3"/>
        <v>0</v>
      </c>
      <c r="J10" s="1">
        <f t="shared" si="3"/>
        <v>0</v>
      </c>
      <c r="K10" s="1">
        <f t="shared" si="3"/>
        <v>0</v>
      </c>
      <c r="L10" s="5"/>
      <c r="M10" s="5"/>
      <c r="N10" s="5"/>
      <c r="O10" s="5"/>
      <c r="P10" s="5"/>
    </row>
    <row r="11" spans="2:16" ht="12.75">
      <c r="B11" t="s">
        <v>20</v>
      </c>
      <c r="D11">
        <f aca="true" t="shared" si="4" ref="D11:K11">+(D9-D10)</f>
        <v>18</v>
      </c>
      <c r="E11">
        <f t="shared" si="4"/>
        <v>9</v>
      </c>
      <c r="F11">
        <f t="shared" si="4"/>
        <v>9</v>
      </c>
      <c r="G11">
        <f t="shared" si="4"/>
        <v>9</v>
      </c>
      <c r="H11">
        <f t="shared" si="4"/>
        <v>9</v>
      </c>
      <c r="I11">
        <f t="shared" si="4"/>
        <v>9</v>
      </c>
      <c r="J11">
        <f t="shared" si="4"/>
        <v>9</v>
      </c>
      <c r="K11">
        <f t="shared" si="4"/>
        <v>9</v>
      </c>
      <c r="L11" s="5"/>
      <c r="M11" s="5"/>
      <c r="N11" s="5"/>
      <c r="O11" s="5"/>
      <c r="P11" s="5"/>
    </row>
    <row r="12" spans="2:16" ht="12.75">
      <c r="B12" t="s">
        <v>0</v>
      </c>
      <c r="D12">
        <f aca="true" t="shared" si="5" ref="D12:K12">+(D11)</f>
        <v>18</v>
      </c>
      <c r="E12">
        <f t="shared" si="5"/>
        <v>9</v>
      </c>
      <c r="F12">
        <f t="shared" si="5"/>
        <v>9</v>
      </c>
      <c r="G12">
        <f t="shared" si="5"/>
        <v>9</v>
      </c>
      <c r="H12">
        <f t="shared" si="5"/>
        <v>9</v>
      </c>
      <c r="I12">
        <f t="shared" si="5"/>
        <v>9</v>
      </c>
      <c r="J12">
        <f t="shared" si="5"/>
        <v>9</v>
      </c>
      <c r="K12">
        <f t="shared" si="5"/>
        <v>9</v>
      </c>
      <c r="L12" s="5"/>
      <c r="M12" s="5"/>
      <c r="N12" s="5"/>
      <c r="O12" s="5"/>
      <c r="P12" s="5"/>
    </row>
    <row r="13" spans="12:16" ht="12.75">
      <c r="L13" s="5"/>
      <c r="M13" s="5"/>
      <c r="N13" s="5"/>
      <c r="O13" s="5"/>
      <c r="P13" s="5"/>
    </row>
    <row r="14" spans="2:16" ht="12.75">
      <c r="B14" s="3" t="s">
        <v>21</v>
      </c>
      <c r="D14" t="s">
        <v>9</v>
      </c>
      <c r="E14" t="s">
        <v>10</v>
      </c>
      <c r="F14" t="s">
        <v>10</v>
      </c>
      <c r="G14" t="s">
        <v>10</v>
      </c>
      <c r="H14" t="s">
        <v>10</v>
      </c>
      <c r="I14" t="s">
        <v>10</v>
      </c>
      <c r="J14" t="s">
        <v>10</v>
      </c>
      <c r="K14" t="s">
        <v>10</v>
      </c>
      <c r="L14" t="s">
        <v>11</v>
      </c>
      <c r="M14" s="5"/>
      <c r="N14" s="5"/>
      <c r="O14" s="5"/>
      <c r="P14" s="5"/>
    </row>
    <row r="15" spans="2:16" ht="12.75">
      <c r="B15" s="3"/>
      <c r="D15" s="4">
        <v>39082</v>
      </c>
      <c r="E15" t="s">
        <v>2</v>
      </c>
      <c r="F15" t="s">
        <v>3</v>
      </c>
      <c r="G15" t="s">
        <v>4</v>
      </c>
      <c r="H15" t="s">
        <v>5</v>
      </c>
      <c r="I15" t="s">
        <v>6</v>
      </c>
      <c r="J15" t="s">
        <v>7</v>
      </c>
      <c r="K15" t="s">
        <v>8</v>
      </c>
      <c r="L15" s="5"/>
      <c r="M15" s="5"/>
      <c r="N15" s="5"/>
      <c r="O15" s="5"/>
      <c r="P15" s="5"/>
    </row>
    <row r="16" spans="2:16" ht="12.75">
      <c r="B16" t="s">
        <v>22</v>
      </c>
      <c r="D16">
        <v>90</v>
      </c>
      <c r="E16">
        <v>90</v>
      </c>
      <c r="F16">
        <v>90</v>
      </c>
      <c r="G16">
        <v>90</v>
      </c>
      <c r="H16">
        <v>90</v>
      </c>
      <c r="I16">
        <v>90</v>
      </c>
      <c r="J16">
        <v>90</v>
      </c>
      <c r="K16">
        <v>90</v>
      </c>
      <c r="L16" s="5"/>
      <c r="M16" s="5"/>
      <c r="N16" s="5"/>
      <c r="O16" s="5"/>
      <c r="P16" s="5"/>
    </row>
    <row r="17" spans="2:16" ht="12.75">
      <c r="B17" t="s">
        <v>23</v>
      </c>
      <c r="D17">
        <v>30</v>
      </c>
      <c r="E17">
        <v>30</v>
      </c>
      <c r="F17">
        <v>30</v>
      </c>
      <c r="G17">
        <v>30</v>
      </c>
      <c r="H17">
        <v>30</v>
      </c>
      <c r="I17">
        <v>30</v>
      </c>
      <c r="J17">
        <v>30</v>
      </c>
      <c r="K17">
        <v>30</v>
      </c>
      <c r="L17" s="5"/>
      <c r="M17" s="5"/>
      <c r="N17" s="5"/>
      <c r="O17" s="5"/>
      <c r="P17" s="5"/>
    </row>
    <row r="18" spans="2:16" ht="12.75">
      <c r="B18" t="s">
        <v>24</v>
      </c>
      <c r="D18" s="1">
        <v>15</v>
      </c>
      <c r="E18" s="1">
        <v>15</v>
      </c>
      <c r="F18" s="1">
        <v>15</v>
      </c>
      <c r="G18" s="1">
        <v>15</v>
      </c>
      <c r="H18" s="1">
        <v>15</v>
      </c>
      <c r="I18" s="1">
        <v>15</v>
      </c>
      <c r="J18" s="1">
        <v>15</v>
      </c>
      <c r="K18" s="1">
        <v>15</v>
      </c>
      <c r="L18" s="5"/>
      <c r="M18" s="5"/>
      <c r="N18" s="5"/>
      <c r="O18" s="5"/>
      <c r="P18" s="5"/>
    </row>
    <row r="19" spans="4:16" ht="12.75">
      <c r="D19">
        <f>SUM(D16:D18)</f>
        <v>135</v>
      </c>
      <c r="E19">
        <f aca="true" t="shared" si="6" ref="E19:K19">SUM(E16:E18)</f>
        <v>135</v>
      </c>
      <c r="F19">
        <f t="shared" si="6"/>
        <v>135</v>
      </c>
      <c r="G19">
        <f t="shared" si="6"/>
        <v>135</v>
      </c>
      <c r="H19">
        <f t="shared" si="6"/>
        <v>135</v>
      </c>
      <c r="I19">
        <f t="shared" si="6"/>
        <v>135</v>
      </c>
      <c r="J19">
        <f t="shared" si="6"/>
        <v>135</v>
      </c>
      <c r="K19">
        <f t="shared" si="6"/>
        <v>135</v>
      </c>
      <c r="L19" s="5"/>
      <c r="M19" s="5"/>
      <c r="N19" s="5"/>
      <c r="O19" s="5"/>
      <c r="P19" s="5"/>
    </row>
    <row r="20" spans="12:16" ht="12.75">
      <c r="L20" s="5"/>
      <c r="M20" s="5"/>
      <c r="N20" s="5"/>
      <c r="O20" s="5"/>
      <c r="P20" s="5"/>
    </row>
    <row r="21" spans="2:16" ht="12.75">
      <c r="B21" t="s">
        <v>25</v>
      </c>
      <c r="D21">
        <v>125</v>
      </c>
      <c r="E21">
        <v>125</v>
      </c>
      <c r="F21">
        <v>125</v>
      </c>
      <c r="G21">
        <v>125</v>
      </c>
      <c r="H21">
        <v>125</v>
      </c>
      <c r="I21">
        <v>125</v>
      </c>
      <c r="J21">
        <v>125</v>
      </c>
      <c r="K21">
        <v>125</v>
      </c>
      <c r="L21" s="5"/>
      <c r="M21" s="5"/>
      <c r="N21" s="5"/>
      <c r="O21" s="5"/>
      <c r="P21" s="5"/>
    </row>
    <row r="22" spans="2:16" ht="12.75">
      <c r="B22" t="s">
        <v>26</v>
      </c>
      <c r="D22">
        <v>10</v>
      </c>
      <c r="E22">
        <v>10</v>
      </c>
      <c r="F22">
        <v>10</v>
      </c>
      <c r="G22">
        <v>10</v>
      </c>
      <c r="H22">
        <v>10</v>
      </c>
      <c r="I22">
        <v>10</v>
      </c>
      <c r="J22">
        <v>10</v>
      </c>
      <c r="K22">
        <v>10</v>
      </c>
      <c r="L22" s="5"/>
      <c r="M22" s="5"/>
      <c r="N22" s="5"/>
      <c r="O22" s="5"/>
      <c r="P22" s="5"/>
    </row>
    <row r="23" spans="2:16" ht="12.75">
      <c r="B23" t="s">
        <v>27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5"/>
      <c r="M23" s="5"/>
      <c r="N23" s="5"/>
      <c r="O23" s="5"/>
      <c r="P23" s="5"/>
    </row>
    <row r="24" spans="4:16" ht="12.75">
      <c r="D24">
        <f>SUM(D21:D23)</f>
        <v>135</v>
      </c>
      <c r="E24">
        <f aca="true" t="shared" si="7" ref="E24:K24">SUM(E21:E23)</f>
        <v>135</v>
      </c>
      <c r="F24">
        <f t="shared" si="7"/>
        <v>135</v>
      </c>
      <c r="G24">
        <f t="shared" si="7"/>
        <v>135</v>
      </c>
      <c r="H24">
        <f t="shared" si="7"/>
        <v>135</v>
      </c>
      <c r="I24">
        <f t="shared" si="7"/>
        <v>135</v>
      </c>
      <c r="J24">
        <f t="shared" si="7"/>
        <v>135</v>
      </c>
      <c r="K24">
        <f t="shared" si="7"/>
        <v>135</v>
      </c>
      <c r="L24" s="5"/>
      <c r="M24" s="5"/>
      <c r="N24" s="5"/>
      <c r="O24" s="5"/>
      <c r="P24" s="5"/>
    </row>
    <row r="25" spans="12:16" ht="12.75">
      <c r="L25" s="5"/>
      <c r="M25" s="5"/>
      <c r="N25" s="5"/>
      <c r="O25" s="5"/>
      <c r="P25" s="5"/>
    </row>
    <row r="26" spans="2:16" ht="12.75">
      <c r="B26" t="s">
        <v>28</v>
      </c>
      <c r="E26">
        <f>+(E9+E8)</f>
        <v>18</v>
      </c>
      <c r="F26">
        <f aca="true" t="shared" si="8" ref="F26:K26">+(F9+F8)</f>
        <v>18</v>
      </c>
      <c r="G26">
        <f t="shared" si="8"/>
        <v>18</v>
      </c>
      <c r="H26">
        <f t="shared" si="8"/>
        <v>18</v>
      </c>
      <c r="I26">
        <f t="shared" si="8"/>
        <v>18</v>
      </c>
      <c r="J26">
        <f t="shared" si="8"/>
        <v>18</v>
      </c>
      <c r="K26">
        <f t="shared" si="8"/>
        <v>18</v>
      </c>
      <c r="L26" s="5"/>
      <c r="M26" s="5"/>
      <c r="N26" s="5"/>
      <c r="O26" s="5"/>
      <c r="P26" s="5"/>
    </row>
    <row r="27" spans="2:16" ht="12.75">
      <c r="B27" t="s">
        <v>29</v>
      </c>
      <c r="E27" s="1">
        <f>+-(E16-D16+E8)</f>
        <v>-9</v>
      </c>
      <c r="F27" s="1">
        <f aca="true" t="shared" si="9" ref="F27:K27">+-(F16-E16+F8)</f>
        <v>-9</v>
      </c>
      <c r="G27" s="1">
        <f t="shared" si="9"/>
        <v>-9</v>
      </c>
      <c r="H27" s="1">
        <f t="shared" si="9"/>
        <v>-9</v>
      </c>
      <c r="I27" s="1">
        <f t="shared" si="9"/>
        <v>-9</v>
      </c>
      <c r="J27" s="1">
        <f t="shared" si="9"/>
        <v>-9</v>
      </c>
      <c r="K27" s="1">
        <f t="shared" si="9"/>
        <v>-9</v>
      </c>
      <c r="L27" s="5"/>
      <c r="M27" s="5"/>
      <c r="N27" s="5"/>
      <c r="O27" s="5"/>
      <c r="P27" s="5"/>
    </row>
    <row r="28" spans="2:16" ht="12.75">
      <c r="B28" t="s">
        <v>1</v>
      </c>
      <c r="E28">
        <f>+(E26+E27)</f>
        <v>9</v>
      </c>
      <c r="F28">
        <f aca="true" t="shared" si="10" ref="F28:K28">+(F26+F27)</f>
        <v>9</v>
      </c>
      <c r="G28">
        <f t="shared" si="10"/>
        <v>9</v>
      </c>
      <c r="H28">
        <f t="shared" si="10"/>
        <v>9</v>
      </c>
      <c r="I28">
        <f t="shared" si="10"/>
        <v>9</v>
      </c>
      <c r="J28">
        <f t="shared" si="10"/>
        <v>9</v>
      </c>
      <c r="K28">
        <f t="shared" si="10"/>
        <v>9</v>
      </c>
      <c r="L28" s="5"/>
      <c r="M28" s="5"/>
      <c r="N28" s="5"/>
      <c r="O28" s="5"/>
      <c r="P28" s="5"/>
    </row>
    <row r="29" spans="12:16" ht="12.75">
      <c r="L29" s="5"/>
      <c r="M29" s="5"/>
      <c r="N29" s="5"/>
      <c r="O29" s="5"/>
      <c r="P29" s="5"/>
    </row>
    <row r="30" spans="2:4" ht="12.75">
      <c r="B30" t="s">
        <v>30</v>
      </c>
      <c r="D30" s="2">
        <v>0.06</v>
      </c>
    </row>
    <row r="31" spans="2:5" ht="12.75">
      <c r="B31" t="s">
        <v>39</v>
      </c>
      <c r="D31">
        <f>+(E28/D30)</f>
        <v>150</v>
      </c>
      <c r="E31" t="s">
        <v>35</v>
      </c>
    </row>
    <row r="33" spans="2:5" ht="12.75">
      <c r="B33" t="s">
        <v>31</v>
      </c>
      <c r="E33" s="6">
        <f>+(E9/E4)</f>
        <v>0.03</v>
      </c>
    </row>
    <row r="34" spans="2:5" ht="12.75">
      <c r="B34" t="s">
        <v>32</v>
      </c>
      <c r="E34" s="6">
        <f>+(E28/D24)</f>
        <v>0.06666666666666667</v>
      </c>
    </row>
    <row r="35" spans="2:5" ht="12.75">
      <c r="B35" t="s">
        <v>33</v>
      </c>
      <c r="E35" s="6">
        <f>+(D30)</f>
        <v>0.06</v>
      </c>
    </row>
    <row r="37" ht="12.75">
      <c r="B37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Marc</cp:lastModifiedBy>
  <dcterms:created xsi:type="dcterms:W3CDTF">2007-07-17T18:20:46Z</dcterms:created>
  <dcterms:modified xsi:type="dcterms:W3CDTF">2007-07-19T19:25:48Z</dcterms:modified>
  <cp:category/>
  <cp:version/>
  <cp:contentType/>
  <cp:contentStatus/>
</cp:coreProperties>
</file>